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defaultThemeVersion="124226"/>
  <xr:revisionPtr revIDLastSave="0" documentId="13_ncr:1_{620733D8-CBFC-48EC-BCC5-9DCBC1DAD44D}" xr6:coauthVersionLast="47" xr6:coauthVersionMax="47" xr10:uidLastSave="{00000000-0000-0000-0000-000000000000}"/>
  <bookViews>
    <workbookView xWindow="-120" yWindow="-120" windowWidth="29040" windowHeight="17520" tabRatio="758" xr2:uid="{79C75C49-9EDB-4BF4-9D1B-62541EAAC479}"/>
  </bookViews>
  <sheets>
    <sheet name="שער" sheetId="7" r:id="rId1"/>
    <sheet name="רכש SIEM" sheetId="18" r:id="rId2"/>
    <sheet name="הקמת SIEM" sheetId="19" r:id="rId3"/>
    <sheet name="שוטף" sheetId="21" r:id="rId4"/>
    <sheet name="TCO" sheetId="27" r:id="rId5"/>
  </sheets>
  <definedNames>
    <definedName name="_Toc333763682" localSheetId="1">'רכש SIEM'!#REF!</definedName>
    <definedName name="_Toc333763683" localSheetId="2">'הקמת SIEM'!#REF!</definedName>
    <definedName name="_Toc333763685" localSheetId="3">שוטף!#REF!</definedName>
    <definedName name="_Toc504161815" localSheetId="4">TCO!#REF!</definedName>
    <definedName name="_Toc504161816" localSheetId="4">TCO!#REF!</definedName>
    <definedName name="_Toc504161818" localSheetId="4">TCO!#REF!</definedName>
    <definedName name="_Toc504161819" localSheetId="4">TCO!#REF!</definedName>
    <definedName name="_Toc504161840" localSheetId="4">TCO!#REF!</definedName>
    <definedName name="_Toc505674034" localSheetId="4">TCO!#REF!</definedName>
    <definedName name="_Toc505674036" localSheetId="4">TCO!#REF!</definedName>
    <definedName name="_Toc505674039" localSheetId="4">TCO!#REF!</definedName>
    <definedName name="_Toc505674041" localSheetId="4">TCO!#REF!</definedName>
    <definedName name="_Toc505674044" localSheetId="4">TCO!#REF!</definedName>
    <definedName name="_Toc505674046" localSheetId="4">TCO!#REF!</definedName>
    <definedName name="_Toc505674049" localSheetId="4">TCO!#REF!</definedName>
    <definedName name="_Toc505674051" localSheetId="4">TCO!#REF!</definedName>
    <definedName name="_Toc505674053" localSheetId="4">TCO!#REF!</definedName>
    <definedName name="_Toc505674054" localSheetId="4">TCO!#REF!</definedName>
    <definedName name="_Toc505674055" localSheetId="4">TCO!#REF!</definedName>
    <definedName name="_xlnm.Print_Area" localSheetId="1">'רכש SIEM'!$A$1:$E$2</definedName>
    <definedName name="_xlnm.Print_Area" localSheetId="0">שער!$B$1:$C$18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1" i="21" l="1"/>
  <c r="F10" i="21"/>
  <c r="E7" i="19"/>
  <c r="D7" i="19"/>
  <c r="E8" i="18"/>
  <c r="H8" i="18" s="1"/>
  <c r="F6" i="21" l="1"/>
  <c r="E4" i="27"/>
  <c r="D6" i="27"/>
  <c r="F6" i="27" s="1"/>
  <c r="D5" i="27"/>
  <c r="F5" i="27" s="1"/>
  <c r="E7" i="18"/>
  <c r="H7" i="18" s="1"/>
  <c r="B7" i="7"/>
  <c r="B6" i="7"/>
  <c r="F9" i="21"/>
  <c r="F8" i="21"/>
  <c r="F7" i="21"/>
  <c r="F5" i="21"/>
  <c r="F4" i="21"/>
  <c r="E6" i="18"/>
  <c r="H6" i="18" s="1"/>
  <c r="H9" i="18" s="1"/>
  <c r="B8" i="7"/>
  <c r="D4" i="27" l="1"/>
  <c r="F4" i="27" s="1"/>
  <c r="D7" i="27" l="1"/>
  <c r="F7" i="27" s="1"/>
  <c r="F8" i="27" s="1"/>
</calcChain>
</file>

<file path=xl/sharedStrings.xml><?xml version="1.0" encoding="utf-8"?>
<sst xmlns="http://schemas.openxmlformats.org/spreadsheetml/2006/main" count="93" uniqueCount="78">
  <si>
    <t>גורם מכפיל</t>
  </si>
  <si>
    <t>הקלק על שם הטבלה בכדי לפתוח את הגליון המתאים</t>
  </si>
  <si>
    <t>הנחיות למילוי טבלאות העלות</t>
  </si>
  <si>
    <t>חזור לעמוד השער</t>
  </si>
  <si>
    <t xml:space="preserve">שער הדולר להמרה לצורך השוואת ההצעות </t>
  </si>
  <si>
    <t>1. יש להשלים בכל אחת מהטבלאות רק את העמודות שצבען לבן</t>
  </si>
  <si>
    <t>2. בטבלאות בהן ניתן להוסיף שורות יש לוודא שלא חל שיבוש בנוסחאות שבשורה ובסיכומים</t>
  </si>
  <si>
    <t>3. ישנן טבלאות עם ערכים מחושבים בלבד ואין מקום להשלים בהן נתונים</t>
  </si>
  <si>
    <t xml:space="preserve">4. יש לשים לב להוראות המנוסחות בראש כל טבלה </t>
  </si>
  <si>
    <t>#</t>
  </si>
  <si>
    <t xml:space="preserve">פריט </t>
  </si>
  <si>
    <r>
      <t>1.</t>
    </r>
    <r>
      <rPr>
        <sz val="7"/>
        <rFont val="Times New Roman"/>
        <family val="1"/>
      </rPr>
      <t xml:space="preserve">     </t>
    </r>
    <r>
      <rPr>
        <sz val="12"/>
        <rFont val="David"/>
        <family val="2"/>
      </rPr>
      <t> </t>
    </r>
  </si>
  <si>
    <r>
      <t>2.</t>
    </r>
    <r>
      <rPr>
        <sz val="7"/>
        <rFont val="Times New Roman"/>
        <family val="1"/>
      </rPr>
      <t xml:space="preserve">     </t>
    </r>
    <r>
      <rPr>
        <sz val="12"/>
        <rFont val="David"/>
        <family val="2"/>
      </rPr>
      <t> </t>
    </r>
  </si>
  <si>
    <t>תיחום/תוצר</t>
  </si>
  <si>
    <t>סוג</t>
  </si>
  <si>
    <t>עלות בש"ח ללא מע"מ</t>
  </si>
  <si>
    <t>שו"ש</t>
  </si>
  <si>
    <t>שעת עבודה ארכיטקט מערכת</t>
  </si>
  <si>
    <t>שעת עבודה מיישם מערכת</t>
  </si>
  <si>
    <t>יש להזין את המחירים בעמודה D בתאים הלבנים</t>
  </si>
  <si>
    <t>מחיר מחירון $ ארה"ב ללא מע"מ</t>
  </si>
  <si>
    <t>גליון סיכומי אין להזין מידע</t>
  </si>
  <si>
    <t>מרכיב תמורה</t>
  </si>
  <si>
    <t>סעיף</t>
  </si>
  <si>
    <t>עלות</t>
  </si>
  <si>
    <t>סכום כולל בש"ח ללא מע"מ</t>
  </si>
  <si>
    <r>
      <t xml:space="preserve">הקמת מערכת </t>
    </r>
    <r>
      <rPr>
        <sz val="11"/>
        <rFont val="Times New Roman"/>
        <family val="1"/>
      </rPr>
      <t>SIEM</t>
    </r>
  </si>
  <si>
    <t>שם יצרן מערכת ה- SIEM המוצעת:</t>
  </si>
  <si>
    <t>שם מוצר מערכת ה- SIEM המוצעת:</t>
  </si>
  <si>
    <t>כמות לשנה</t>
  </si>
  <si>
    <r>
      <t xml:space="preserve">עלות </t>
    </r>
    <r>
      <rPr>
        <b/>
        <sz val="11"/>
        <rFont val="Times New Roman"/>
        <family val="1"/>
      </rPr>
      <t>$</t>
    </r>
    <r>
      <rPr>
        <b/>
        <sz val="12"/>
        <rFont val="David"/>
        <family val="2"/>
      </rPr>
      <t xml:space="preserve"> ארה"ב ללא מע"מ, לאחר הנחה</t>
    </r>
  </si>
  <si>
    <r>
      <t xml:space="preserve">סה"כ עלות כמות מבוקשת ב- </t>
    </r>
    <r>
      <rPr>
        <b/>
        <sz val="11"/>
        <rFont val="Times New Roman"/>
        <family val="1"/>
      </rPr>
      <t>$</t>
    </r>
    <r>
      <rPr>
        <b/>
        <sz val="12"/>
        <rFont val="David"/>
        <family val="2"/>
      </rPr>
      <t xml:space="preserve"> ארה"ב ללא מע"מ</t>
    </r>
  </si>
  <si>
    <t>סה"כ עלות לכמות מבוקשת בש"ח ללא מע"מ</t>
  </si>
  <si>
    <r>
      <t>TCO</t>
    </r>
    <r>
      <rPr>
        <b/>
        <sz val="12"/>
        <rFont val="David"/>
        <family val="2"/>
      </rPr>
      <t xml:space="preserve"> לצורך השוואת הצעות </t>
    </r>
  </si>
  <si>
    <t>טבלאות עלות</t>
  </si>
  <si>
    <t>5. הסבר מפורט למשמעות כל טבלה ועמודה מצוי במסמך הנחיות למילוי הצעת המחיר</t>
  </si>
  <si>
    <t>6. לאחר השלמת כל הטבלאות יש להדפיס את כולן, לחתום עליהן ולצרפן לטופס ההצעה</t>
  </si>
  <si>
    <t>נכון לתאריך</t>
  </si>
  <si>
    <r>
      <t xml:space="preserve">חיבור </t>
    </r>
    <r>
      <rPr>
        <b/>
        <sz val="12"/>
        <color indexed="10"/>
        <rFont val="David"/>
        <family val="2"/>
      </rPr>
      <t>5</t>
    </r>
    <r>
      <rPr>
        <sz val="12"/>
        <rFont val="David"/>
        <family val="2"/>
      </rPr>
      <t xml:space="preserve"> מקורות מידע נוספים למערכת מעבר לכמות הכלולה בשוטף</t>
    </r>
  </si>
  <si>
    <r>
      <t xml:space="preserve">כתיבת </t>
    </r>
    <r>
      <rPr>
        <b/>
        <sz val="12"/>
        <color indexed="10"/>
        <rFont val="David"/>
        <family val="2"/>
      </rPr>
      <t>10</t>
    </r>
    <r>
      <rPr>
        <sz val="12"/>
        <rFont val="David"/>
        <family val="2"/>
      </rPr>
      <t xml:space="preserve"> תרחישים נוספים מעבר לכמות הכלולה בשוטף</t>
    </r>
  </si>
  <si>
    <r>
      <t xml:space="preserve">בנק של </t>
    </r>
    <r>
      <rPr>
        <b/>
        <sz val="12"/>
        <color indexed="10"/>
        <rFont val="David"/>
        <family val="2"/>
      </rPr>
      <t>100</t>
    </r>
    <r>
      <rPr>
        <sz val="12"/>
        <rFont val="David"/>
        <family val="2"/>
      </rPr>
      <t xml:space="preserve"> שעות לשירותים שאינם כלולים במסגרת השירות השוטף</t>
    </r>
  </si>
  <si>
    <t xml:space="preserve">עלות שירות  ושוש"ים  </t>
  </si>
  <si>
    <t xml:space="preserve">עלות רכש מערכת SIEM </t>
  </si>
  <si>
    <t xml:space="preserve">עלות הקמת מערכת SIEM 
</t>
  </si>
  <si>
    <t xml:space="preserve">TCO </t>
  </si>
  <si>
    <t xml:space="preserve">סה"כ רכש SIEM </t>
  </si>
  <si>
    <t>פרויקט  הקמת מערכת SIEM עבור מלא"ן</t>
  </si>
  <si>
    <r>
      <t xml:space="preserve">סה"כ הקמת מערכות </t>
    </r>
    <r>
      <rPr>
        <b/>
        <sz val="11"/>
        <rFont val="Times New Roman"/>
        <family val="1"/>
      </rPr>
      <t>SIEM</t>
    </r>
    <r>
      <rPr>
        <b/>
        <sz val="12"/>
        <rFont val="David"/>
        <family val="2"/>
      </rPr>
      <t xml:space="preserve"> </t>
    </r>
  </si>
  <si>
    <t>יש למלא בטבלה זו את מחיר ההקמה הכולל בעמודה C  בתאים הלבנים בלבד.</t>
  </si>
  <si>
    <t>מחיר  הקמה בש"ח ללא מע"מ</t>
  </si>
  <si>
    <t xml:space="preserve">מחיר שנת תחזוקת ספק   לאחר סיום שנת אחריות </t>
  </si>
  <si>
    <r>
      <t xml:space="preserve">שימור מערכת </t>
    </r>
    <r>
      <rPr>
        <sz val="11"/>
        <rFont val="Times New Roman"/>
        <family val="1"/>
      </rPr>
      <t>SIEM</t>
    </r>
  </si>
  <si>
    <t xml:space="preserve">יום הדרכה </t>
  </si>
  <si>
    <t>סה"כ שירות שוטף ושושים שנתי להשוואת עלויות</t>
  </si>
  <si>
    <t xml:space="preserve"> TCO להשוואת הצעות</t>
  </si>
  <si>
    <t>פרויקט  שדרוג מערכת SIEM עבור המכס</t>
  </si>
  <si>
    <r>
      <t xml:space="preserve">רכש מערכת </t>
    </r>
    <r>
      <rPr>
        <sz val="11"/>
        <rFont val="Times New Roman"/>
        <family val="1"/>
      </rPr>
      <t>SIEM</t>
    </r>
    <r>
      <rPr>
        <sz val="12"/>
        <rFont val="David"/>
        <family val="2"/>
      </rPr>
      <t xml:space="preserve"> - מנוי לשנתיים</t>
    </r>
  </si>
  <si>
    <t>שירות שוטף שנתי למערכת</t>
  </si>
  <si>
    <r>
      <t xml:space="preserve">מנוי לרישוי שנתי  למערכת </t>
    </r>
    <r>
      <rPr>
        <sz val="11"/>
        <rFont val="Times New Roman"/>
        <family val="1"/>
      </rPr>
      <t xml:space="preserve">SIEM עבור מלא"ן  </t>
    </r>
    <r>
      <rPr>
        <sz val="12"/>
        <rFont val="David"/>
        <family val="2"/>
      </rPr>
      <t xml:space="preserve">בהיקף ממוצע של   6,000 </t>
    </r>
    <r>
      <rPr>
        <sz val="11"/>
        <rFont val="Times New Roman"/>
        <family val="1"/>
      </rPr>
      <t>EPS</t>
    </r>
    <r>
      <rPr>
        <sz val="12"/>
        <rFont val="David"/>
        <family val="2"/>
      </rPr>
      <t xml:space="preserve"> או 400GB Per Day</t>
    </r>
  </si>
  <si>
    <t>כמות</t>
  </si>
  <si>
    <t>קומפלט</t>
  </si>
  <si>
    <t>אספקת ותחזוקת מערכות SIEM</t>
  </si>
  <si>
    <r>
      <t xml:space="preserve">מנוי לרישוי שנתי  למערכת </t>
    </r>
    <r>
      <rPr>
        <sz val="11"/>
        <rFont val="Times New Roman"/>
        <family val="1"/>
      </rPr>
      <t xml:space="preserve">SIEM עבור נציבות מס הכנסה  </t>
    </r>
    <r>
      <rPr>
        <sz val="12"/>
        <rFont val="David"/>
        <family val="2"/>
      </rPr>
      <t xml:space="preserve">בהיקף ממוצע של   2,500 </t>
    </r>
    <r>
      <rPr>
        <sz val="11"/>
        <rFont val="Times New Roman"/>
        <family val="1"/>
      </rPr>
      <t>EPS</t>
    </r>
    <r>
      <rPr>
        <sz val="12"/>
        <rFont val="David"/>
        <family val="2"/>
      </rPr>
      <t xml:space="preserve"> או 180GB Per Day</t>
    </r>
  </si>
  <si>
    <r>
      <t>3.</t>
    </r>
    <r>
      <rPr>
        <sz val="7"/>
        <rFont val="Times New Roman"/>
        <family val="1"/>
      </rPr>
      <t xml:space="preserve">     </t>
    </r>
    <r>
      <rPr>
        <sz val="12"/>
        <rFont val="David"/>
        <family val="2"/>
      </rPr>
      <t> </t>
    </r>
  </si>
  <si>
    <r>
      <t>4.</t>
    </r>
    <r>
      <rPr>
        <sz val="7"/>
        <rFont val="Times New Roman"/>
        <family val="1"/>
      </rPr>
      <t xml:space="preserve">     </t>
    </r>
    <r>
      <rPr>
        <sz val="12"/>
        <rFont val="David"/>
        <family val="2"/>
      </rPr>
      <t> </t>
    </r>
  </si>
  <si>
    <t>פרויקט  הקמת מערכת SIEM עבור נציבות מס הכנסה</t>
  </si>
  <si>
    <t>גיליון רכש SIEM תא G9</t>
  </si>
  <si>
    <t>גילייון הקמת SIEM תא D7</t>
  </si>
  <si>
    <t>גילייון הקמת SIEM תא    E7</t>
  </si>
  <si>
    <r>
      <t xml:space="preserve">מנוי לרישוי שנתי  למערכת </t>
    </r>
    <r>
      <rPr>
        <sz val="11"/>
        <rFont val="Times New Roman"/>
        <family val="1"/>
      </rPr>
      <t xml:space="preserve">SIEM עבור אגף המכס  </t>
    </r>
    <r>
      <rPr>
        <sz val="12"/>
        <rFont val="David"/>
        <family val="2"/>
      </rPr>
      <t xml:space="preserve">בהיקף ממוצע של   22,000 </t>
    </r>
    <r>
      <rPr>
        <sz val="11"/>
        <rFont val="Times New Roman"/>
        <family val="1"/>
      </rPr>
      <t>EPS</t>
    </r>
    <r>
      <rPr>
        <sz val="12"/>
        <rFont val="David"/>
        <family val="2"/>
      </rPr>
      <t xml:space="preserve">  או 1420GB Per Day</t>
    </r>
  </si>
  <si>
    <t>קורס בתצורה וירטואלית של היצרן  עבור מנהל מערכת של מוצר ה - SIEM כולל אופצית מבחן הסמכה</t>
  </si>
  <si>
    <t>גיליון שוטף תא F11</t>
  </si>
  <si>
    <t>% הנחה לרכש עבור ON Premise</t>
  </si>
  <si>
    <t>% הנחה לרכש עבור   רישוי ענן</t>
  </si>
  <si>
    <t>יש להשלים לפריט את שם היצרן והמוצר, מספרו הקטלוגי (מק"ט), מחיר מחירון  למק"ט (ב-$), שיעור הנחה, 
לתשומת לב: עמודת E ו- H מחושבות באמצעות נוסחה. אין להזין מידע לעמודות אילו ואין לשנות הגדרות בהן. שיעור ההנחה יהווה שיעור הנחה מינימאלי עבור המזמין, ממחירון יצרן עדכני, לצורכי רכש עתידי של גידול וקיטון הרישוי השנתי והן לרכש מוצרי סייבר ואבטחת מידע הכלולים במחירון היצרן תחת במשפחת המוצרים של יצרן מערכת ה- SIEM.</t>
  </si>
  <si>
    <t>09.17.2025</t>
  </si>
  <si>
    <t>רשות המיסים בישראל</t>
  </si>
  <si>
    <t>מכרז מס' 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</si>
</sst>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 #,##0.0000"/>
    <numFmt numFmtId="165" formatCode="[$$-409]#,##0.00"/>
    <numFmt numFmtId="166" formatCode="&quot;₪&quot;#,##0.00"/>
    <numFmt numFmtId="170" formatCode="[$-1010000]d\.m\.yyyy;@"/>
  </numFmts>
  <fonts count="32" x14ac:knownFonts="1">
    <font>
      <sz val="10"/>
      <name val="Arial"/>
      <charset val="177"/>
    </font>
    <font>
      <sz val="10"/>
      <name val="Arial"/>
      <family val="2"/>
    </font>
    <font>
      <sz val="10"/>
      <name val="Arial"/>
      <family val="2"/>
    </font>
    <font>
      <b/>
      <sz val="10"/>
      <name val="Arial"/>
      <family val="2"/>
    </font>
    <font>
      <sz val="12"/>
      <name val="Arial"/>
      <family val="2"/>
    </font>
    <font>
      <sz val="11"/>
      <name val="Arial"/>
      <family val="2"/>
    </font>
    <font>
      <b/>
      <sz val="12"/>
      <name val="Arial"/>
      <family val="2"/>
    </font>
    <font>
      <u/>
      <sz val="10"/>
      <color indexed="12"/>
      <name val="Arial"/>
      <family val="2"/>
    </font>
    <font>
      <b/>
      <sz val="10"/>
      <color indexed="10"/>
      <name val="Arial"/>
      <family val="2"/>
    </font>
    <font>
      <b/>
      <sz val="9"/>
      <color indexed="10"/>
      <name val="Arial"/>
      <family val="2"/>
    </font>
    <font>
      <sz val="9"/>
      <name val="Arial"/>
      <family val="2"/>
    </font>
    <font>
      <b/>
      <sz val="9"/>
      <name val="Arial"/>
      <family val="2"/>
    </font>
    <font>
      <b/>
      <u/>
      <sz val="11"/>
      <name val="Arial"/>
      <family val="2"/>
    </font>
    <font>
      <u/>
      <sz val="10"/>
      <name val="Arial"/>
      <family val="2"/>
    </font>
    <font>
      <b/>
      <sz val="14"/>
      <name val="Arial"/>
      <family val="2"/>
    </font>
    <font>
      <sz val="14"/>
      <name val="Arial"/>
      <family val="2"/>
    </font>
    <font>
      <sz val="10"/>
      <name val="Arial"/>
      <family val="2"/>
    </font>
    <font>
      <b/>
      <sz val="12"/>
      <name val="Arial"/>
      <family val="2"/>
    </font>
    <font>
      <b/>
      <sz val="9"/>
      <color indexed="10"/>
      <name val="Arial"/>
      <family val="2"/>
    </font>
    <font>
      <sz val="11"/>
      <name val="Times New Roman"/>
      <family val="1"/>
    </font>
    <font>
      <sz val="12"/>
      <name val="David"/>
      <family val="2"/>
    </font>
    <font>
      <sz val="7"/>
      <name val="Times New Roman"/>
      <family val="1"/>
    </font>
    <font>
      <b/>
      <sz val="12"/>
      <name val="David"/>
      <family val="2"/>
    </font>
    <font>
      <b/>
      <sz val="11"/>
      <name val="Times New Roman"/>
      <family val="1"/>
    </font>
    <font>
      <b/>
      <sz val="18"/>
      <name val="Times New Roman"/>
      <family val="1"/>
    </font>
    <font>
      <b/>
      <sz val="12"/>
      <color indexed="10"/>
      <name val="David"/>
      <family val="2"/>
    </font>
    <font>
      <b/>
      <sz val="14"/>
      <name val="David"/>
      <family val="2"/>
    </font>
    <font>
      <sz val="8"/>
      <name val="Arial"/>
      <family val="2"/>
    </font>
    <font>
      <b/>
      <sz val="10"/>
      <color rgb="FFFF0000"/>
      <name val="Arial"/>
      <family val="2"/>
    </font>
    <font>
      <sz val="11"/>
      <color rgb="FFFF0000"/>
      <name val="Arial"/>
      <family val="2"/>
    </font>
    <font>
      <sz val="11"/>
      <color rgb="FF000000"/>
      <name val="Arial"/>
      <family val="2"/>
    </font>
    <font>
      <b/>
      <i/>
      <sz val="10"/>
      <name val="Arial"/>
      <family val="2"/>
    </font>
  </fonts>
  <fills count="20">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9"/>
        <bgColor indexed="64"/>
      </patternFill>
    </fill>
    <fill>
      <patternFill patternType="solid">
        <fgColor indexed="47"/>
        <bgColor indexed="64"/>
      </patternFill>
    </fill>
    <fill>
      <patternFill patternType="solid">
        <fgColor theme="6" tint="0.59999389629810485"/>
        <bgColor indexed="64"/>
      </patternFill>
    </fill>
    <fill>
      <patternFill patternType="solid">
        <fgColor rgb="FFC6D9F1"/>
        <bgColor indexed="64"/>
      </patternFill>
    </fill>
    <fill>
      <patternFill patternType="solid">
        <fgColor rgb="FFEAF1DD"/>
        <bgColor indexed="64"/>
      </patternFill>
    </fill>
    <fill>
      <patternFill patternType="solid">
        <fgColor rgb="FFD9D9D9"/>
        <bgColor indexed="64"/>
      </patternFill>
    </fill>
    <fill>
      <patternFill patternType="solid">
        <fgColor rgb="FFE0E0E0"/>
        <bgColor indexed="64"/>
      </patternFill>
    </fill>
    <fill>
      <patternFill patternType="solid">
        <fgColor rgb="FFBFBFBF"/>
        <bgColor indexed="64"/>
      </patternFill>
    </fill>
    <fill>
      <patternFill patternType="solid">
        <fgColor theme="4" tint="0.79998168889431442"/>
        <bgColor indexed="64"/>
      </patternFill>
    </fill>
    <fill>
      <patternFill patternType="solid">
        <fgColor rgb="FFD6E3BC"/>
        <bgColor indexed="64"/>
      </patternFill>
    </fill>
    <fill>
      <patternFill patternType="solid">
        <fgColor rgb="FFD8FBFE"/>
        <bgColor indexed="64"/>
      </patternFill>
    </fill>
    <fill>
      <patternFill patternType="solid">
        <fgColor rgb="FFA6A6A6"/>
        <bgColor indexed="64"/>
      </patternFill>
    </fill>
    <fill>
      <patternFill patternType="solid">
        <fgColor theme="5" tint="0.79998168889431442"/>
        <bgColor indexed="64"/>
      </patternFill>
    </fill>
    <fill>
      <patternFill patternType="solid">
        <fgColor theme="1" tint="0.499984740745262"/>
        <bgColor indexed="64"/>
      </patternFill>
    </fill>
    <fill>
      <patternFill patternType="solid">
        <fgColor theme="0"/>
        <bgColor indexed="64"/>
      </patternFill>
    </fill>
    <fill>
      <patternFill patternType="solid">
        <fgColor rgb="FF92D05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right style="thin">
        <color indexed="64"/>
      </right>
      <top/>
      <bottom/>
      <diagonal/>
    </border>
    <border>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medium">
        <color indexed="64"/>
      </right>
      <top/>
      <bottom/>
      <diagonal/>
    </border>
    <border>
      <left style="thin">
        <color indexed="64"/>
      </left>
      <right style="thin">
        <color indexed="64"/>
      </right>
      <top/>
      <bottom style="thin">
        <color indexed="64"/>
      </bottom>
      <diagonal/>
    </border>
  </borders>
  <cellStyleXfs count="2">
    <xf numFmtId="0" fontId="0" fillId="0" borderId="0"/>
    <xf numFmtId="0" fontId="7" fillId="0" borderId="0" applyNumberFormat="0" applyFill="0" applyBorder="0" applyAlignment="0" applyProtection="0">
      <alignment vertical="top"/>
      <protection locked="0"/>
    </xf>
  </cellStyleXfs>
  <cellXfs count="107">
    <xf numFmtId="0" fontId="0" fillId="0" borderId="0" xfId="0"/>
    <xf numFmtId="0" fontId="5" fillId="0" borderId="0" xfId="0" applyFont="1"/>
    <xf numFmtId="0" fontId="2" fillId="0" borderId="0" xfId="0" applyFont="1"/>
    <xf numFmtId="0" fontId="3" fillId="0" borderId="0" xfId="0" applyFont="1"/>
    <xf numFmtId="0" fontId="2" fillId="0" borderId="1" xfId="0" applyFont="1" applyBorder="1" applyAlignment="1">
      <alignment horizontal="right" vertical="center" wrapText="1"/>
    </xf>
    <xf numFmtId="0" fontId="10" fillId="0" borderId="0" xfId="0" applyFont="1"/>
    <xf numFmtId="0" fontId="16" fillId="0" borderId="0" xfId="0" applyFont="1"/>
    <xf numFmtId="0" fontId="17" fillId="2" borderId="2" xfId="0" applyFont="1" applyFill="1" applyBorder="1" applyAlignment="1">
      <alignment horizontal="right" vertical="center" wrapText="1" readingOrder="2"/>
    </xf>
    <xf numFmtId="0" fontId="14" fillId="2" borderId="0" xfId="0" applyFont="1" applyFill="1" applyAlignment="1">
      <alignment horizontal="center" vertical="center"/>
    </xf>
    <xf numFmtId="0" fontId="16" fillId="0" borderId="0" xfId="0" applyFont="1" applyAlignment="1">
      <alignment horizontal="center"/>
    </xf>
    <xf numFmtId="165" fontId="20" fillId="6" borderId="1" xfId="0" applyNumberFormat="1" applyFont="1" applyFill="1" applyBorder="1" applyAlignment="1">
      <alignment horizontal="center" vertical="center" wrapText="1" readingOrder="2"/>
    </xf>
    <xf numFmtId="0" fontId="20" fillId="7" borderId="3" xfId="0" applyFont="1" applyFill="1" applyBorder="1" applyAlignment="1">
      <alignment horizontal="center" vertical="center" wrapText="1" readingOrder="2"/>
    </xf>
    <xf numFmtId="166" fontId="20" fillId="6" borderId="1" xfId="0" applyNumberFormat="1" applyFont="1" applyFill="1" applyBorder="1" applyAlignment="1">
      <alignment horizontal="center" vertical="center" wrapText="1" readingOrder="2"/>
    </xf>
    <xf numFmtId="0" fontId="2" fillId="0" borderId="0" xfId="0" applyFont="1" applyAlignment="1">
      <alignment horizontal="center"/>
    </xf>
    <xf numFmtId="0" fontId="0" fillId="0" borderId="0" xfId="0" applyAlignment="1">
      <alignment horizontal="center"/>
    </xf>
    <xf numFmtId="0" fontId="20" fillId="7" borderId="1" xfId="0" applyFont="1" applyFill="1" applyBorder="1" applyAlignment="1">
      <alignment horizontal="right" vertical="center" wrapText="1" readingOrder="2"/>
    </xf>
    <xf numFmtId="166" fontId="20" fillId="8" borderId="1" xfId="0" applyNumberFormat="1" applyFont="1" applyFill="1" applyBorder="1" applyAlignment="1">
      <alignment horizontal="center" vertical="center" wrapText="1" readingOrder="2"/>
    </xf>
    <xf numFmtId="0" fontId="20" fillId="7" borderId="4" xfId="0" applyFont="1" applyFill="1" applyBorder="1" applyAlignment="1">
      <alignment horizontal="center" vertical="center" wrapText="1" readingOrder="2"/>
    </xf>
    <xf numFmtId="0" fontId="20" fillId="9" borderId="1" xfId="0" applyFont="1" applyFill="1" applyBorder="1" applyAlignment="1">
      <alignment horizontal="right" vertical="center" wrapText="1" readingOrder="2"/>
    </xf>
    <xf numFmtId="0" fontId="22" fillId="10" borderId="5" xfId="0" applyFont="1" applyFill="1" applyBorder="1" applyAlignment="1">
      <alignment horizontal="center" vertical="center" readingOrder="2"/>
    </xf>
    <xf numFmtId="165" fontId="20" fillId="0" borderId="6" xfId="0" applyNumberFormat="1" applyFont="1" applyBorder="1" applyAlignment="1">
      <alignment horizontal="center" vertical="center" wrapText="1" readingOrder="2"/>
    </xf>
    <xf numFmtId="166" fontId="20" fillId="0" borderId="6" xfId="0" applyNumberFormat="1" applyFont="1" applyBorder="1" applyAlignment="1">
      <alignment horizontal="center" vertical="center" wrapText="1" readingOrder="2"/>
    </xf>
    <xf numFmtId="0" fontId="22" fillId="7" borderId="5" xfId="0" applyFont="1" applyFill="1" applyBorder="1" applyAlignment="1">
      <alignment horizontal="center" vertical="center" wrapText="1" readingOrder="2"/>
    </xf>
    <xf numFmtId="0" fontId="20" fillId="12" borderId="7" xfId="0" applyFont="1" applyFill="1" applyBorder="1" applyAlignment="1">
      <alignment horizontal="right" vertical="center" wrapText="1" readingOrder="2"/>
    </xf>
    <xf numFmtId="0" fontId="19" fillId="12" borderId="1" xfId="0" applyFont="1" applyFill="1" applyBorder="1" applyAlignment="1">
      <alignment horizontal="center" vertical="center" wrapText="1" readingOrder="2"/>
    </xf>
    <xf numFmtId="0" fontId="20" fillId="12" borderId="1" xfId="0" applyFont="1" applyFill="1" applyBorder="1" applyAlignment="1">
      <alignment horizontal="center" vertical="center" wrapText="1" readingOrder="2"/>
    </xf>
    <xf numFmtId="0" fontId="20" fillId="12" borderId="1" xfId="0" applyFont="1" applyFill="1" applyBorder="1" applyAlignment="1">
      <alignment horizontal="right" vertical="center" wrapText="1" readingOrder="2"/>
    </xf>
    <xf numFmtId="0" fontId="22" fillId="11" borderId="9" xfId="0" applyFont="1" applyFill="1" applyBorder="1" applyAlignment="1">
      <alignment horizontal="center" vertical="center" wrapText="1" readingOrder="2"/>
    </xf>
    <xf numFmtId="0" fontId="19" fillId="12" borderId="8" xfId="0" applyFont="1" applyFill="1" applyBorder="1" applyAlignment="1">
      <alignment horizontal="center" vertical="center" wrapText="1" readingOrder="2"/>
    </xf>
    <xf numFmtId="0" fontId="20" fillId="12" borderId="8" xfId="0" applyFont="1" applyFill="1" applyBorder="1" applyAlignment="1">
      <alignment horizontal="right" vertical="center" readingOrder="2"/>
    </xf>
    <xf numFmtId="166" fontId="23" fillId="14" borderId="1" xfId="0" applyNumberFormat="1" applyFont="1" applyFill="1" applyBorder="1" applyAlignment="1">
      <alignment horizontal="center" vertical="center" wrapText="1" readingOrder="2"/>
    </xf>
    <xf numFmtId="166" fontId="24" fillId="14" borderId="1" xfId="0" applyNumberFormat="1" applyFont="1" applyFill="1" applyBorder="1" applyAlignment="1">
      <alignment horizontal="center" vertical="center" wrapText="1" readingOrder="2"/>
    </xf>
    <xf numFmtId="0" fontId="22" fillId="10" borderId="10" xfId="0" applyFont="1" applyFill="1" applyBorder="1" applyAlignment="1">
      <alignment horizontal="right" vertical="center" readingOrder="2"/>
    </xf>
    <xf numFmtId="0" fontId="22" fillId="10" borderId="1" xfId="0" applyFont="1" applyFill="1" applyBorder="1" applyAlignment="1">
      <alignment horizontal="right" vertical="center" wrapText="1" readingOrder="2"/>
    </xf>
    <xf numFmtId="0" fontId="22" fillId="10" borderId="1" xfId="0" applyFont="1" applyFill="1" applyBorder="1" applyAlignment="1">
      <alignment horizontal="center" vertical="center" wrapText="1" readingOrder="2"/>
    </xf>
    <xf numFmtId="0" fontId="22" fillId="10" borderId="1" xfId="0" applyFont="1" applyFill="1" applyBorder="1" applyAlignment="1">
      <alignment horizontal="center" vertical="center" readingOrder="2"/>
    </xf>
    <xf numFmtId="0" fontId="19" fillId="15" borderId="4" xfId="0" applyFont="1" applyFill="1" applyBorder="1" applyAlignment="1">
      <alignment horizontal="right" vertical="center" wrapText="1" readingOrder="2"/>
    </xf>
    <xf numFmtId="0" fontId="19" fillId="15" borderId="4" xfId="0" applyFont="1" applyFill="1" applyBorder="1" applyAlignment="1">
      <alignment horizontal="center" vertical="center" wrapText="1" readingOrder="2"/>
    </xf>
    <xf numFmtId="0" fontId="23" fillId="10" borderId="5" xfId="0" applyFont="1" applyFill="1" applyBorder="1" applyAlignment="1">
      <alignment horizontal="right" vertical="center" readingOrder="2"/>
    </xf>
    <xf numFmtId="0" fontId="20" fillId="0" borderId="7" xfId="0" applyFont="1" applyBorder="1" applyAlignment="1">
      <alignment horizontal="right" vertical="center" wrapText="1" readingOrder="2"/>
    </xf>
    <xf numFmtId="0" fontId="19" fillId="12" borderId="7" xfId="0" applyFont="1" applyFill="1" applyBorder="1" applyAlignment="1">
      <alignment horizontal="center" vertical="center" readingOrder="2"/>
    </xf>
    <xf numFmtId="164" fontId="28" fillId="4" borderId="1" xfId="0" applyNumberFormat="1" applyFont="1" applyFill="1" applyBorder="1" applyAlignment="1">
      <alignment horizontal="center"/>
    </xf>
    <xf numFmtId="0" fontId="29" fillId="0" borderId="0" xfId="0" applyFont="1"/>
    <xf numFmtId="0" fontId="1" fillId="0" borderId="0" xfId="0" applyFont="1" applyAlignment="1">
      <alignment vertical="top" wrapText="1"/>
    </xf>
    <xf numFmtId="0" fontId="18" fillId="0" borderId="0" xfId="1" applyFont="1" applyAlignment="1" applyProtection="1">
      <alignment horizontal="center" vertical="center" wrapText="1"/>
    </xf>
    <xf numFmtId="0" fontId="1" fillId="0" borderId="0" xfId="0" applyFont="1" applyAlignment="1">
      <alignment horizontal="right" vertical="center" wrapText="1"/>
    </xf>
    <xf numFmtId="0" fontId="22" fillId="7" borderId="6" xfId="0" applyFont="1" applyFill="1" applyBorder="1" applyAlignment="1">
      <alignment horizontal="center" vertical="center" wrapText="1" readingOrder="2"/>
    </xf>
    <xf numFmtId="165" fontId="20" fillId="17" borderId="6" xfId="0" applyNumberFormat="1" applyFont="1" applyFill="1" applyBorder="1" applyAlignment="1">
      <alignment horizontal="center" vertical="center" wrapText="1" readingOrder="2"/>
    </xf>
    <xf numFmtId="10" fontId="20" fillId="17" borderId="6" xfId="0" applyNumberFormat="1" applyFont="1" applyFill="1" applyBorder="1" applyAlignment="1">
      <alignment horizontal="center" vertical="center" wrapText="1" readingOrder="2"/>
    </xf>
    <xf numFmtId="0" fontId="22" fillId="12" borderId="7" xfId="0" applyFont="1" applyFill="1" applyBorder="1" applyAlignment="1">
      <alignment horizontal="right" vertical="center" wrapText="1" readingOrder="2"/>
    </xf>
    <xf numFmtId="166" fontId="20" fillId="18" borderId="1" xfId="0" applyNumberFormat="1" applyFont="1" applyFill="1" applyBorder="1" applyAlignment="1">
      <alignment horizontal="center" vertical="center" wrapText="1" readingOrder="2"/>
    </xf>
    <xf numFmtId="166" fontId="19" fillId="6" borderId="1" xfId="0" applyNumberFormat="1" applyFont="1" applyFill="1" applyBorder="1" applyAlignment="1">
      <alignment horizontal="center" vertical="center" wrapText="1" readingOrder="2"/>
    </xf>
    <xf numFmtId="0" fontId="30" fillId="0" borderId="0" xfId="0" applyFont="1" applyAlignment="1">
      <alignment horizontal="justify" vertical="center" readingOrder="2"/>
    </xf>
    <xf numFmtId="0" fontId="22" fillId="11" borderId="3" xfId="0" applyFont="1" applyFill="1" applyBorder="1" applyAlignment="1">
      <alignment horizontal="center" vertical="center" wrapText="1" readingOrder="2"/>
    </xf>
    <xf numFmtId="0" fontId="19" fillId="12" borderId="1" xfId="0" applyFont="1" applyFill="1" applyBorder="1" applyAlignment="1">
      <alignment horizontal="right" vertical="center" wrapText="1" readingOrder="2"/>
    </xf>
    <xf numFmtId="0" fontId="22" fillId="13" borderId="1" xfId="0" applyFont="1" applyFill="1" applyBorder="1" applyAlignment="1">
      <alignment horizontal="right" vertical="center" wrapText="1" readingOrder="2"/>
    </xf>
    <xf numFmtId="166" fontId="20" fillId="19" borderId="1" xfId="0" applyNumberFormat="1" applyFont="1" applyFill="1" applyBorder="1" applyAlignment="1">
      <alignment horizontal="center" vertical="center" wrapText="1" readingOrder="2"/>
    </xf>
    <xf numFmtId="0" fontId="20" fillId="0" borderId="0" xfId="0" applyFont="1" applyAlignment="1">
      <alignment horizontal="right" vertical="center" wrapText="1" readingOrder="2"/>
    </xf>
    <xf numFmtId="166" fontId="20" fillId="0" borderId="0" xfId="0" applyNumberFormat="1" applyFont="1" applyAlignment="1">
      <alignment horizontal="center" vertical="center" wrapText="1" readingOrder="2"/>
    </xf>
    <xf numFmtId="0" fontId="0" fillId="0" borderId="11" xfId="0" applyBorder="1" applyAlignment="1">
      <alignment vertical="center" wrapText="1" readingOrder="2"/>
    </xf>
    <xf numFmtId="0" fontId="20" fillId="18" borderId="7" xfId="0" applyFont="1" applyFill="1" applyBorder="1" applyAlignment="1">
      <alignment horizontal="right" vertical="center" wrapText="1" readingOrder="2"/>
    </xf>
    <xf numFmtId="0" fontId="17" fillId="2" borderId="16" xfId="0" applyFont="1" applyFill="1" applyBorder="1" applyAlignment="1">
      <alignment horizontal="right" vertical="center" wrapText="1" readingOrder="2"/>
    </xf>
    <xf numFmtId="165" fontId="20" fillId="17" borderId="0" xfId="0" applyNumberFormat="1" applyFont="1" applyFill="1" applyAlignment="1">
      <alignment horizontal="center" vertical="center" wrapText="1" readingOrder="2"/>
    </xf>
    <xf numFmtId="10" fontId="20" fillId="0" borderId="18" xfId="0" applyNumberFormat="1" applyFont="1" applyBorder="1" applyAlignment="1">
      <alignment horizontal="center" vertical="center" wrapText="1" readingOrder="2"/>
    </xf>
    <xf numFmtId="0" fontId="22" fillId="7" borderId="21" xfId="0" applyFont="1" applyFill="1" applyBorder="1" applyAlignment="1">
      <alignment horizontal="center" vertical="center" wrapText="1" readingOrder="2"/>
    </xf>
    <xf numFmtId="165" fontId="20" fillId="17" borderId="22" xfId="0" applyNumberFormat="1" applyFont="1" applyFill="1" applyBorder="1" applyAlignment="1">
      <alignment horizontal="center" vertical="center" wrapText="1" readingOrder="2"/>
    </xf>
    <xf numFmtId="165" fontId="26" fillId="19" borderId="22" xfId="0" applyNumberFormat="1" applyFont="1" applyFill="1" applyBorder="1" applyAlignment="1">
      <alignment horizontal="center" vertical="center" wrapText="1" readingOrder="2"/>
    </xf>
    <xf numFmtId="0" fontId="11" fillId="5" borderId="0" xfId="0" applyFont="1" applyFill="1" applyAlignment="1">
      <alignment horizontal="right" readingOrder="2"/>
    </xf>
    <xf numFmtId="0" fontId="10" fillId="0" borderId="0" xfId="0" applyFont="1" applyAlignment="1">
      <alignment horizontal="right" readingOrder="2"/>
    </xf>
    <xf numFmtId="0" fontId="11" fillId="5" borderId="0" xfId="0" applyFont="1" applyFill="1" applyAlignment="1">
      <alignment horizontal="right" wrapText="1" readingOrder="2"/>
    </xf>
    <xf numFmtId="0" fontId="10" fillId="0" borderId="0" xfId="0" applyFont="1" applyAlignment="1">
      <alignment horizontal="right" wrapText="1" readingOrder="2"/>
    </xf>
    <xf numFmtId="0" fontId="14" fillId="2" borderId="0" xfId="0" applyFont="1" applyFill="1" applyAlignment="1">
      <alignment horizontal="center" vertical="center"/>
    </xf>
    <xf numFmtId="0" fontId="15" fillId="0" borderId="11" xfId="0" applyFont="1" applyBorder="1"/>
    <xf numFmtId="0" fontId="6" fillId="2" borderId="0" xfId="0" applyFont="1" applyFill="1" applyAlignment="1">
      <alignment horizontal="center" vertical="center"/>
    </xf>
    <xf numFmtId="0" fontId="0" fillId="0" borderId="11" xfId="0" applyBorder="1"/>
    <xf numFmtId="0" fontId="8" fillId="0" borderId="0" xfId="0" applyFont="1" applyAlignment="1">
      <alignment horizontal="right" vertical="center"/>
    </xf>
    <xf numFmtId="0" fontId="0" fillId="0" borderId="0" xfId="0"/>
    <xf numFmtId="0" fontId="12" fillId="5" borderId="0" xfId="0" applyFont="1" applyFill="1"/>
    <xf numFmtId="0" fontId="13" fillId="0" borderId="0" xfId="0" applyFont="1"/>
    <xf numFmtId="0" fontId="7" fillId="3" borderId="0" xfId="1" applyFill="1" applyAlignment="1" applyProtection="1">
      <alignment horizontal="right" vertical="center" readingOrder="2"/>
    </xf>
    <xf numFmtId="0" fontId="7" fillId="0" borderId="0" xfId="1" applyAlignment="1" applyProtection="1"/>
    <xf numFmtId="0" fontId="7" fillId="3" borderId="0" xfId="1" quotePrefix="1" applyFill="1" applyAlignment="1" applyProtection="1">
      <alignment horizontal="right" vertical="center" readingOrder="2"/>
    </xf>
    <xf numFmtId="0" fontId="4" fillId="16" borderId="12" xfId="0" applyFont="1" applyFill="1" applyBorder="1" applyAlignment="1">
      <alignment vertical="top" wrapText="1"/>
    </xf>
    <xf numFmtId="0" fontId="0" fillId="0" borderId="12" xfId="0" applyBorder="1" applyAlignment="1">
      <alignment vertical="top" wrapText="1"/>
    </xf>
    <xf numFmtId="0" fontId="6" fillId="2" borderId="13" xfId="0" applyFont="1" applyFill="1" applyBorder="1" applyAlignment="1">
      <alignment horizontal="right" vertical="center" wrapText="1" readingOrder="2"/>
    </xf>
    <xf numFmtId="0" fontId="17" fillId="2" borderId="14" xfId="0" applyFont="1" applyFill="1" applyBorder="1" applyAlignment="1">
      <alignment horizontal="right" vertical="center" wrapText="1" readingOrder="2"/>
    </xf>
    <xf numFmtId="0" fontId="18" fillId="0" borderId="15" xfId="1" applyFont="1" applyBorder="1" applyAlignment="1" applyProtection="1">
      <alignment horizontal="center" vertical="center" wrapText="1"/>
    </xf>
    <xf numFmtId="0" fontId="16" fillId="0" borderId="16" xfId="0" applyFont="1" applyBorder="1" applyAlignment="1">
      <alignment horizontal="center"/>
    </xf>
    <xf numFmtId="0" fontId="1" fillId="2" borderId="17" xfId="0" applyFont="1" applyFill="1" applyBorder="1" applyAlignment="1">
      <alignment vertical="center" wrapText="1" readingOrder="2"/>
    </xf>
    <xf numFmtId="0" fontId="16" fillId="2" borderId="18" xfId="0" applyFont="1" applyFill="1" applyBorder="1" applyAlignment="1">
      <alignment vertical="center" wrapText="1" readingOrder="2"/>
    </xf>
    <xf numFmtId="0" fontId="16" fillId="2" borderId="0" xfId="0" applyFont="1" applyFill="1" applyAlignment="1">
      <alignment vertical="center" wrapText="1" readingOrder="2"/>
    </xf>
    <xf numFmtId="0" fontId="0" fillId="0" borderId="11" xfId="0" applyBorder="1" applyAlignment="1">
      <alignment vertical="center" wrapText="1" readingOrder="2"/>
    </xf>
    <xf numFmtId="49" fontId="16" fillId="0" borderId="1" xfId="0" applyNumberFormat="1" applyFont="1" applyBorder="1" applyAlignment="1">
      <alignment vertical="top" wrapText="1"/>
    </xf>
    <xf numFmtId="0" fontId="0" fillId="0" borderId="1" xfId="0" applyBorder="1" applyAlignment="1">
      <alignment vertical="top" wrapText="1"/>
    </xf>
    <xf numFmtId="0" fontId="6" fillId="2" borderId="13" xfId="0" applyFont="1" applyFill="1" applyBorder="1" applyAlignment="1">
      <alignment horizontal="right" vertical="top" wrapText="1" readingOrder="2"/>
    </xf>
    <xf numFmtId="0" fontId="17" fillId="2" borderId="14" xfId="0" applyFont="1" applyFill="1" applyBorder="1" applyAlignment="1">
      <alignment horizontal="right" vertical="top" wrapText="1" readingOrder="2"/>
    </xf>
    <xf numFmtId="0" fontId="17" fillId="2" borderId="15" xfId="0" applyFont="1" applyFill="1" applyBorder="1" applyAlignment="1">
      <alignment horizontal="right" vertical="top" wrapText="1" readingOrder="2"/>
    </xf>
    <xf numFmtId="0" fontId="1" fillId="2" borderId="2" xfId="0" applyFont="1" applyFill="1" applyBorder="1" applyAlignment="1">
      <alignment vertical="center" wrapText="1" readingOrder="2"/>
    </xf>
    <xf numFmtId="0" fontId="16" fillId="2" borderId="2" xfId="0" applyFont="1" applyFill="1" applyBorder="1" applyAlignment="1">
      <alignment vertical="center" wrapText="1" readingOrder="2"/>
    </xf>
    <xf numFmtId="0" fontId="9" fillId="0" borderId="0" xfId="1" applyFont="1" applyAlignment="1" applyProtection="1">
      <alignment horizontal="center" vertical="center" wrapText="1"/>
    </xf>
    <xf numFmtId="0" fontId="6" fillId="2" borderId="1" xfId="0" applyFont="1" applyFill="1" applyBorder="1" applyAlignment="1">
      <alignment horizontal="right" vertical="center" wrapText="1" readingOrder="2"/>
    </xf>
    <xf numFmtId="0" fontId="1" fillId="2" borderId="1" xfId="0" applyFont="1" applyFill="1" applyBorder="1" applyAlignment="1">
      <alignment vertical="center" wrapText="1" readingOrder="2"/>
    </xf>
    <xf numFmtId="0" fontId="2" fillId="2" borderId="2" xfId="0" applyFont="1" applyFill="1" applyBorder="1" applyAlignment="1">
      <alignment vertical="center" wrapText="1" readingOrder="2"/>
    </xf>
    <xf numFmtId="0" fontId="31" fillId="2" borderId="19" xfId="0" applyFont="1" applyFill="1" applyBorder="1" applyAlignment="1">
      <alignment vertical="center" wrapText="1" readingOrder="2"/>
    </xf>
    <xf numFmtId="0" fontId="31" fillId="2" borderId="20" xfId="0" applyFont="1" applyFill="1" applyBorder="1" applyAlignment="1">
      <alignment vertical="center" wrapText="1" readingOrder="2"/>
    </xf>
    <xf numFmtId="0" fontId="31" fillId="2" borderId="16" xfId="0" applyFont="1" applyFill="1" applyBorder="1" applyAlignment="1">
      <alignment vertical="center" wrapText="1" readingOrder="2"/>
    </xf>
    <xf numFmtId="170" fontId="28" fillId="4" borderId="0" xfId="0" applyNumberFormat="1" applyFont="1" applyFill="1" applyAlignment="1">
      <alignment horizontal="center"/>
    </xf>
  </cellXfs>
  <cellStyles count="2">
    <cellStyle name="Normal" xfId="0" builtinId="0"/>
    <cellStyle name="היפר-קישור" xfId="1"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304800</xdr:colOff>
      <xdr:row>2</xdr:row>
      <xdr:rowOff>19050</xdr:rowOff>
    </xdr:to>
    <xdr:sp macro="" textlink="">
      <xdr:nvSpPr>
        <xdr:cNvPr id="31927" name="AutoShape 130" descr="האוניברסיטה הפתוחה">
          <a:extLst>
            <a:ext uri="{FF2B5EF4-FFF2-40B4-BE49-F238E27FC236}">
              <a16:creationId xmlns:a16="http://schemas.microsoft.com/office/drawing/2014/main" id="{07BC3CA5-D8D6-77ED-CF1F-574D6FDFEED7}"/>
            </a:ext>
          </a:extLst>
        </xdr:cNvPr>
        <xdr:cNvSpPr>
          <a:spLocks noChangeAspect="1" noChangeArrowheads="1"/>
        </xdr:cNvSpPr>
      </xdr:nvSpPr>
      <xdr:spPr bwMode="auto">
        <a:xfrm>
          <a:off x="164534850" y="285750"/>
          <a:ext cx="3048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304800</xdr:colOff>
      <xdr:row>1</xdr:row>
      <xdr:rowOff>19050</xdr:rowOff>
    </xdr:to>
    <xdr:sp macro="" textlink="">
      <xdr:nvSpPr>
        <xdr:cNvPr id="31928" name="AutoShape 134" descr="האוניברסיטה הפתוחה">
          <a:extLst>
            <a:ext uri="{FF2B5EF4-FFF2-40B4-BE49-F238E27FC236}">
              <a16:creationId xmlns:a16="http://schemas.microsoft.com/office/drawing/2014/main" id="{23F71B5F-184C-873C-225F-7FEEB100C698}"/>
            </a:ext>
          </a:extLst>
        </xdr:cNvPr>
        <xdr:cNvSpPr>
          <a:spLocks noChangeAspect="1" noChangeArrowheads="1"/>
        </xdr:cNvSpPr>
      </xdr:nvSpPr>
      <xdr:spPr bwMode="auto">
        <a:xfrm>
          <a:off x="164534850" y="0"/>
          <a:ext cx="3048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xdr:row>
      <xdr:rowOff>0</xdr:rowOff>
    </xdr:from>
    <xdr:to>
      <xdr:col>0</xdr:col>
      <xdr:colOff>304800</xdr:colOff>
      <xdr:row>3</xdr:row>
      <xdr:rowOff>19050</xdr:rowOff>
    </xdr:to>
    <xdr:sp macro="" textlink="">
      <xdr:nvSpPr>
        <xdr:cNvPr id="31929" name="AutoShape 136" descr="האוניברסיטה הפתוחה">
          <a:extLst>
            <a:ext uri="{FF2B5EF4-FFF2-40B4-BE49-F238E27FC236}">
              <a16:creationId xmlns:a16="http://schemas.microsoft.com/office/drawing/2014/main" id="{30364AC7-58F1-1982-CD2A-E5602A1F3F78}"/>
            </a:ext>
          </a:extLst>
        </xdr:cNvPr>
        <xdr:cNvSpPr>
          <a:spLocks noChangeAspect="1" noChangeArrowheads="1"/>
        </xdr:cNvSpPr>
      </xdr:nvSpPr>
      <xdr:spPr bwMode="auto">
        <a:xfrm>
          <a:off x="164534850" y="571500"/>
          <a:ext cx="3048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xdr:row>
      <xdr:rowOff>0</xdr:rowOff>
    </xdr:from>
    <xdr:to>
      <xdr:col>0</xdr:col>
      <xdr:colOff>304800</xdr:colOff>
      <xdr:row>3</xdr:row>
      <xdr:rowOff>19050</xdr:rowOff>
    </xdr:to>
    <xdr:sp macro="" textlink="">
      <xdr:nvSpPr>
        <xdr:cNvPr id="31930" name="AutoShape 137" descr="תוצאת תמונה עבור האוניברסיטה הפתוחה">
          <a:extLst>
            <a:ext uri="{FF2B5EF4-FFF2-40B4-BE49-F238E27FC236}">
              <a16:creationId xmlns:a16="http://schemas.microsoft.com/office/drawing/2014/main" id="{1D648F91-E69C-116B-3B93-BAB430A42AFD}"/>
            </a:ext>
          </a:extLst>
        </xdr:cNvPr>
        <xdr:cNvSpPr>
          <a:spLocks noChangeAspect="1" noChangeArrowheads="1"/>
        </xdr:cNvSpPr>
      </xdr:nvSpPr>
      <xdr:spPr bwMode="auto">
        <a:xfrm>
          <a:off x="164534850" y="571500"/>
          <a:ext cx="3048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3D46A-67DF-48C2-85E3-AECE9D890B18}">
  <sheetPr>
    <tabColor indexed="10"/>
    <pageSetUpPr fitToPage="1"/>
  </sheetPr>
  <dimension ref="B1:F18"/>
  <sheetViews>
    <sheetView rightToLeft="1" tabSelected="1" zoomScaleNormal="100" workbookViewId="0">
      <pane xSplit="3" ySplit="10" topLeftCell="D11" activePane="bottomRight" state="frozen"/>
      <selection activeCell="O6" sqref="O6"/>
      <selection pane="topRight" activeCell="O6" sqref="O6"/>
      <selection pane="bottomLeft" activeCell="O6" sqref="O6"/>
      <selection pane="bottomRight"/>
    </sheetView>
  </sheetViews>
  <sheetFormatPr defaultColWidth="8.85546875" defaultRowHeight="12.75" x14ac:dyDescent="0.2"/>
  <cols>
    <col min="1" max="1" width="28" customWidth="1"/>
    <col min="2" max="2" width="90.7109375" customWidth="1"/>
    <col min="3" max="3" width="10.140625" customWidth="1"/>
  </cols>
  <sheetData>
    <row r="1" spans="2:6" ht="22.5" customHeight="1" x14ac:dyDescent="0.25">
      <c r="B1" s="71" t="s">
        <v>76</v>
      </c>
      <c r="C1" s="72"/>
    </row>
    <row r="2" spans="2:6" ht="22.5" customHeight="1" x14ac:dyDescent="0.2">
      <c r="B2" s="8" t="s">
        <v>77</v>
      </c>
      <c r="C2" s="8"/>
    </row>
    <row r="3" spans="2:6" ht="22.5" customHeight="1" x14ac:dyDescent="0.2">
      <c r="B3" s="8" t="s">
        <v>61</v>
      </c>
      <c r="C3" s="8"/>
    </row>
    <row r="4" spans="2:6" ht="16.899999999999999" customHeight="1" x14ac:dyDescent="0.2">
      <c r="B4" s="73" t="s">
        <v>34</v>
      </c>
      <c r="C4" s="74"/>
    </row>
    <row r="5" spans="2:6" ht="13.15" customHeight="1" x14ac:dyDescent="0.2">
      <c r="B5" s="75" t="s">
        <v>1</v>
      </c>
      <c r="C5" s="76"/>
    </row>
    <row r="6" spans="2:6" s="3" customFormat="1" ht="13.5" customHeight="1" x14ac:dyDescent="0.2">
      <c r="B6" s="79" t="str">
        <f>'רכש SIEM'!A1</f>
        <v xml:space="preserve">עלות רכש מערכת SIEM </v>
      </c>
      <c r="C6" s="80"/>
    </row>
    <row r="7" spans="2:6" s="3" customFormat="1" ht="13.5" customHeight="1" x14ac:dyDescent="0.2">
      <c r="B7" s="79" t="str">
        <f>'הקמת SIEM'!A1</f>
        <v xml:space="preserve">עלות הקמת מערכת SIEM 
</v>
      </c>
      <c r="C7" s="80"/>
    </row>
    <row r="8" spans="2:6" s="3" customFormat="1" ht="13.5" customHeight="1" x14ac:dyDescent="0.2">
      <c r="B8" s="79" t="str">
        <f>שוטף!A1</f>
        <v xml:space="preserve">עלות שירות  ושוש"ים  </v>
      </c>
      <c r="C8" s="80"/>
    </row>
    <row r="9" spans="2:6" s="3" customFormat="1" ht="13.5" customHeight="1" x14ac:dyDescent="0.2">
      <c r="B9" s="81" t="s">
        <v>54</v>
      </c>
      <c r="C9" s="80"/>
    </row>
    <row r="10" spans="2:6" s="2" customFormat="1" ht="17.45" customHeight="1" x14ac:dyDescent="0.2">
      <c r="B10" s="4" t="s">
        <v>4</v>
      </c>
      <c r="C10" s="41">
        <v>3.34</v>
      </c>
      <c r="D10" s="42"/>
      <c r="E10" s="1"/>
      <c r="F10" s="1"/>
    </row>
    <row r="11" spans="2:6" s="2" customFormat="1" ht="17.45" customHeight="1" x14ac:dyDescent="0.2">
      <c r="B11" s="45" t="s">
        <v>37</v>
      </c>
      <c r="C11" s="106" t="s">
        <v>75</v>
      </c>
      <c r="D11" s="42"/>
      <c r="E11" s="1"/>
      <c r="F11" s="1"/>
    </row>
    <row r="12" spans="2:6" ht="15.75" customHeight="1" x14ac:dyDescent="0.25">
      <c r="B12" s="77" t="s">
        <v>2</v>
      </c>
      <c r="C12" s="78"/>
      <c r="D12" s="1"/>
      <c r="E12" s="1"/>
      <c r="F12" s="1"/>
    </row>
    <row r="13" spans="2:6" s="5" customFormat="1" ht="15" customHeight="1" x14ac:dyDescent="0.2">
      <c r="B13" s="67" t="s">
        <v>5</v>
      </c>
      <c r="C13" s="68"/>
    </row>
    <row r="14" spans="2:6" s="5" customFormat="1" ht="15" customHeight="1" x14ac:dyDescent="0.2">
      <c r="B14" s="67" t="s">
        <v>6</v>
      </c>
      <c r="C14" s="68"/>
    </row>
    <row r="15" spans="2:6" s="5" customFormat="1" ht="15" customHeight="1" x14ac:dyDescent="0.2">
      <c r="B15" s="67" t="s">
        <v>7</v>
      </c>
      <c r="C15" s="68"/>
    </row>
    <row r="16" spans="2:6" s="5" customFormat="1" ht="15" customHeight="1" x14ac:dyDescent="0.2">
      <c r="B16" s="69" t="s">
        <v>8</v>
      </c>
      <c r="C16" s="70"/>
    </row>
    <row r="17" spans="2:3" s="5" customFormat="1" ht="15" customHeight="1" x14ac:dyDescent="0.2">
      <c r="B17" s="69" t="s">
        <v>35</v>
      </c>
      <c r="C17" s="69"/>
    </row>
    <row r="18" spans="2:3" s="5" customFormat="1" ht="15" customHeight="1" x14ac:dyDescent="0.2">
      <c r="B18" s="67" t="s">
        <v>36</v>
      </c>
      <c r="C18" s="68"/>
    </row>
  </sheetData>
  <mergeCells count="14">
    <mergeCell ref="B1:C1"/>
    <mergeCell ref="B4:C4"/>
    <mergeCell ref="B5:C5"/>
    <mergeCell ref="B12:C12"/>
    <mergeCell ref="B6:C6"/>
    <mergeCell ref="B7:C7"/>
    <mergeCell ref="B8:C8"/>
    <mergeCell ref="B9:C9"/>
    <mergeCell ref="B18:C18"/>
    <mergeCell ref="B13:C13"/>
    <mergeCell ref="B14:C14"/>
    <mergeCell ref="B15:C15"/>
    <mergeCell ref="B16:C16"/>
    <mergeCell ref="B17:C17"/>
  </mergeCells>
  <phoneticPr fontId="0" type="noConversion"/>
  <hyperlinks>
    <hyperlink ref="B6" location="'5.3.2'!A2" display="'5.3.2'!A2" xr:uid="{B13C6291-A1A1-42A6-93CA-C23110F90E94}"/>
    <hyperlink ref="B6:C6" location="'רכש SIEM'!A1" display="'רכש SIEM'!A1" xr:uid="{16FDE3C9-529F-4A37-86CE-E002951F6B53}"/>
    <hyperlink ref="B9:C9" location="TCO!A1" display=" TCO להשוואת הצעות" xr:uid="{03187787-A19E-446F-BD81-1ED1EDA54FF8}"/>
    <hyperlink ref="B8:C8" location="שוטף!A1" tooltip="שוטף" display="שוטף!A1" xr:uid="{B5199CDB-77D5-4A47-AD3F-32C15A5C8262}"/>
    <hyperlink ref="B7:C7" location="'הקמת SIEM'!A1" display="'הקמת SIEM'!A1" xr:uid="{00339992-E93F-46EC-9170-17E109742AE2}"/>
  </hyperlinks>
  <printOptions horizontalCentered="1"/>
  <pageMargins left="0.15748031496062992" right="0.39" top="0.47" bottom="0.98425196850393704" header="0.34" footer="0.51181102362204722"/>
  <pageSetup paperSize="9" scale="98" orientation="portrait"/>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05B92-5EA7-4574-A2F4-7A9D81C4B43E}">
  <sheetPr>
    <tabColor rgb="FF00B050"/>
    <pageSetUpPr fitToPage="1"/>
  </sheetPr>
  <dimension ref="A1:H10"/>
  <sheetViews>
    <sheetView rightToLeft="1" workbookViewId="0">
      <pane xSplit="5" ySplit="2" topLeftCell="F4" activePane="bottomRight" state="frozen"/>
      <selection activeCell="O6" sqref="O6"/>
      <selection pane="topRight" activeCell="O6" sqref="O6"/>
      <selection pane="bottomLeft" activeCell="O6" sqref="O6"/>
      <selection pane="bottomRight" sqref="A1:D1"/>
    </sheetView>
  </sheetViews>
  <sheetFormatPr defaultColWidth="9.140625" defaultRowHeight="12.75" x14ac:dyDescent="0.2"/>
  <cols>
    <col min="1" max="1" width="6.42578125" style="9" customWidth="1"/>
    <col min="2" max="2" width="48.140625" style="6" customWidth="1"/>
    <col min="3" max="3" width="17.5703125" style="6" customWidth="1"/>
    <col min="4" max="4" width="11.7109375" style="6" customWidth="1"/>
    <col min="5" max="5" width="22.85546875" style="6" customWidth="1"/>
    <col min="6" max="6" width="9.5703125" style="6" customWidth="1"/>
    <col min="7" max="7" width="9.140625" style="9" customWidth="1"/>
    <col min="8" max="8" width="26.42578125" style="6" customWidth="1"/>
    <col min="9" max="16384" width="9.140625" style="6"/>
  </cols>
  <sheetData>
    <row r="1" spans="1:8" ht="35.25" customHeight="1" x14ac:dyDescent="0.2">
      <c r="A1" s="84" t="s">
        <v>42</v>
      </c>
      <c r="B1" s="85"/>
      <c r="C1" s="85"/>
      <c r="D1" s="85"/>
      <c r="E1" s="7"/>
      <c r="F1" s="61"/>
      <c r="G1" s="86" t="s">
        <v>3</v>
      </c>
    </row>
    <row r="2" spans="1:8" ht="51" customHeight="1" thickBot="1" x14ac:dyDescent="0.25">
      <c r="A2" s="88" t="s">
        <v>74</v>
      </c>
      <c r="B2" s="89"/>
      <c r="C2" s="90"/>
      <c r="D2" s="90"/>
      <c r="E2" s="91"/>
      <c r="F2" s="59"/>
      <c r="G2" s="87"/>
      <c r="H2" s="43"/>
    </row>
    <row r="3" spans="1:8" ht="20.100000000000001" customHeight="1" thickBot="1" x14ac:dyDescent="0.25">
      <c r="A3" s="82" t="s">
        <v>28</v>
      </c>
      <c r="B3" s="83"/>
      <c r="C3" s="92"/>
      <c r="D3" s="92"/>
      <c r="E3" s="92"/>
      <c r="F3" s="92"/>
      <c r="G3" s="92"/>
      <c r="H3" s="93"/>
    </row>
    <row r="4" spans="1:8" ht="21.6" customHeight="1" thickBot="1" x14ac:dyDescent="0.25">
      <c r="A4" s="82" t="s">
        <v>27</v>
      </c>
      <c r="B4" s="83"/>
      <c r="C4" s="92"/>
      <c r="D4" s="92"/>
      <c r="E4" s="92"/>
      <c r="F4" s="92"/>
      <c r="G4" s="92"/>
      <c r="H4" s="93"/>
    </row>
    <row r="5" spans="1:8" ht="63.75" thickBot="1" x14ac:dyDescent="0.25">
      <c r="A5" s="11" t="s">
        <v>9</v>
      </c>
      <c r="B5" s="22" t="s">
        <v>10</v>
      </c>
      <c r="C5" s="46" t="s">
        <v>20</v>
      </c>
      <c r="D5" s="46" t="s">
        <v>72</v>
      </c>
      <c r="E5" s="64" t="s">
        <v>30</v>
      </c>
      <c r="F5" s="46" t="s">
        <v>73</v>
      </c>
      <c r="G5" s="64" t="s">
        <v>9</v>
      </c>
      <c r="H5" s="64" t="s">
        <v>31</v>
      </c>
    </row>
    <row r="6" spans="1:8" ht="32.25" thickBot="1" x14ac:dyDescent="0.25">
      <c r="A6" s="24">
        <v>1</v>
      </c>
      <c r="B6" s="23" t="s">
        <v>69</v>
      </c>
      <c r="C6" s="20"/>
      <c r="D6" s="63"/>
      <c r="E6" s="10">
        <f>C6-C6*D6</f>
        <v>0</v>
      </c>
      <c r="F6" s="63"/>
      <c r="G6" s="25">
        <v>2</v>
      </c>
      <c r="H6" s="10">
        <f>E6*G6</f>
        <v>0</v>
      </c>
    </row>
    <row r="7" spans="1:8" ht="32.25" thickBot="1" x14ac:dyDescent="0.25">
      <c r="A7" s="24">
        <v>2</v>
      </c>
      <c r="B7" s="23" t="s">
        <v>58</v>
      </c>
      <c r="C7" s="20"/>
      <c r="D7" s="63"/>
      <c r="E7" s="10">
        <f>C7-C7*D7</f>
        <v>0</v>
      </c>
      <c r="F7" s="63"/>
      <c r="G7" s="25">
        <v>2</v>
      </c>
      <c r="H7" s="10">
        <f>E7*G7</f>
        <v>0</v>
      </c>
    </row>
    <row r="8" spans="1:8" ht="48" thickBot="1" x14ac:dyDescent="0.25">
      <c r="A8" s="24">
        <v>3</v>
      </c>
      <c r="B8" s="23" t="s">
        <v>62</v>
      </c>
      <c r="C8" s="20"/>
      <c r="D8" s="63"/>
      <c r="E8" s="10">
        <f>C8-C8*D8</f>
        <v>0</v>
      </c>
      <c r="F8" s="63"/>
      <c r="G8" s="25">
        <v>2</v>
      </c>
      <c r="H8" s="10">
        <f>E8*G8</f>
        <v>0</v>
      </c>
    </row>
    <row r="9" spans="1:8" ht="19.5" thickBot="1" x14ac:dyDescent="0.25">
      <c r="A9" s="24">
        <v>4</v>
      </c>
      <c r="B9" s="49" t="s">
        <v>45</v>
      </c>
      <c r="C9" s="47"/>
      <c r="D9" s="48"/>
      <c r="E9" s="65"/>
      <c r="F9" s="62"/>
      <c r="G9" s="48"/>
      <c r="H9" s="66">
        <f>SUM(H6:H8)</f>
        <v>0</v>
      </c>
    </row>
    <row r="10" spans="1:8" x14ac:dyDescent="0.2">
      <c r="G10" s="6"/>
    </row>
  </sheetData>
  <sheetProtection insertRows="0"/>
  <mergeCells count="7">
    <mergeCell ref="A3:B3"/>
    <mergeCell ref="A4:B4"/>
    <mergeCell ref="A1:D1"/>
    <mergeCell ref="G1:G2"/>
    <mergeCell ref="A2:E2"/>
    <mergeCell ref="C3:H3"/>
    <mergeCell ref="C4:H4"/>
  </mergeCells>
  <phoneticPr fontId="0" type="noConversion"/>
  <hyperlinks>
    <hyperlink ref="G1" location="שער!A1" display="חזור לעמוד השער" xr:uid="{D84456E6-78E8-4253-8824-C6D78CE0B33A}"/>
  </hyperlinks>
  <printOptions horizontalCentered="1"/>
  <pageMargins left="0.15748031496063" right="0.43" top="1.44" bottom="0.98425196850393704" header="0.511811023622047" footer="0.511811023622047"/>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18AA7-9393-4472-A3F0-1F374C3AE117}">
  <sheetPr>
    <tabColor rgb="FF00B050"/>
  </sheetPr>
  <dimension ref="A1:E7"/>
  <sheetViews>
    <sheetView rightToLeft="1" zoomScaleNormal="100" workbookViewId="0">
      <selection sqref="A1:D1"/>
    </sheetView>
  </sheetViews>
  <sheetFormatPr defaultColWidth="9.140625" defaultRowHeight="12.75" x14ac:dyDescent="0.2"/>
  <cols>
    <col min="1" max="1" width="4.85546875" style="6" customWidth="1"/>
    <col min="2" max="2" width="49.42578125" style="6" customWidth="1"/>
    <col min="3" max="3" width="9" style="6" customWidth="1"/>
    <col min="4" max="5" width="24.28515625" style="6" customWidth="1"/>
    <col min="6" max="11" width="9.140625" style="6"/>
    <col min="12" max="12" width="10.140625" style="6" customWidth="1"/>
    <col min="13" max="13" width="12.5703125" style="6" customWidth="1"/>
    <col min="14" max="16384" width="9.140625" style="6"/>
  </cols>
  <sheetData>
    <row r="1" spans="1:5" ht="18.95" customHeight="1" x14ac:dyDescent="0.2">
      <c r="A1" s="94" t="s">
        <v>43</v>
      </c>
      <c r="B1" s="95"/>
      <c r="C1" s="95"/>
      <c r="D1" s="96"/>
      <c r="E1" s="44" t="s">
        <v>3</v>
      </c>
    </row>
    <row r="2" spans="1:5" ht="29.25" customHeight="1" thickBot="1" x14ac:dyDescent="0.25">
      <c r="A2" s="97" t="s">
        <v>48</v>
      </c>
      <c r="B2" s="98"/>
      <c r="C2" s="98"/>
      <c r="D2" s="98"/>
    </row>
    <row r="3" spans="1:5" ht="31.5" x14ac:dyDescent="0.2">
      <c r="A3" s="53" t="s">
        <v>9</v>
      </c>
      <c r="B3" s="27" t="s">
        <v>13</v>
      </c>
      <c r="C3" s="27" t="s">
        <v>59</v>
      </c>
      <c r="D3" s="27" t="s">
        <v>49</v>
      </c>
      <c r="E3" s="27" t="s">
        <v>50</v>
      </c>
    </row>
    <row r="4" spans="1:5" ht="15.75" x14ac:dyDescent="0.2">
      <c r="A4" s="54" t="s">
        <v>11</v>
      </c>
      <c r="B4" s="26" t="s">
        <v>55</v>
      </c>
      <c r="C4" s="26" t="s">
        <v>60</v>
      </c>
      <c r="D4" s="50"/>
      <c r="E4" s="50"/>
    </row>
    <row r="5" spans="1:5" ht="15.75" x14ac:dyDescent="0.2">
      <c r="A5" s="54" t="s">
        <v>12</v>
      </c>
      <c r="B5" s="26" t="s">
        <v>46</v>
      </c>
      <c r="C5" s="26" t="s">
        <v>60</v>
      </c>
      <c r="D5" s="50"/>
      <c r="E5" s="50"/>
    </row>
    <row r="6" spans="1:5" ht="15.75" x14ac:dyDescent="0.2">
      <c r="A6" s="54" t="s">
        <v>63</v>
      </c>
      <c r="B6" s="26" t="s">
        <v>65</v>
      </c>
      <c r="C6" s="26" t="s">
        <v>60</v>
      </c>
      <c r="D6" s="50"/>
      <c r="E6" s="50"/>
    </row>
    <row r="7" spans="1:5" ht="25.5" customHeight="1" x14ac:dyDescent="0.2">
      <c r="A7" s="54" t="s">
        <v>64</v>
      </c>
      <c r="B7" s="55" t="s">
        <v>47</v>
      </c>
      <c r="C7" s="55"/>
      <c r="D7" s="56">
        <f>SUM(D4:D6)</f>
        <v>0</v>
      </c>
      <c r="E7" s="56">
        <f>SUM(E4:E6)</f>
        <v>0</v>
      </c>
    </row>
  </sheetData>
  <mergeCells count="2">
    <mergeCell ref="A1:D1"/>
    <mergeCell ref="A2:D2"/>
  </mergeCells>
  <phoneticPr fontId="0" type="noConversion"/>
  <hyperlinks>
    <hyperlink ref="E1" location="שער!A1" display="חזור לעמוד השער" xr:uid="{E11D7639-FF26-4D6D-90AF-2D3C38E5230C}"/>
  </hyperlinks>
  <printOptions horizontalCentered="1"/>
  <pageMargins left="0.15748031496063" right="0.33" top="1.33" bottom="0.98425196850393704" header="0.511811023622047" footer="0.511811023622047"/>
  <pageSetup paperSize="9" scale="85" orientation="landscape"/>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87E13-96BB-411C-963B-C41F01583A9B}">
  <sheetPr>
    <tabColor rgb="FF00B050"/>
    <pageSetUpPr fitToPage="1"/>
  </sheetPr>
  <dimension ref="A1:F13"/>
  <sheetViews>
    <sheetView rightToLeft="1" workbookViewId="0">
      <selection sqref="A1:C1"/>
    </sheetView>
  </sheetViews>
  <sheetFormatPr defaultColWidth="9.140625" defaultRowHeight="12.75" x14ac:dyDescent="0.2"/>
  <cols>
    <col min="1" max="1" width="5.140625" customWidth="1"/>
    <col min="2" max="2" width="90.140625" customWidth="1"/>
    <col min="3" max="3" width="9.140625" customWidth="1"/>
    <col min="4" max="4" width="18.85546875" customWidth="1"/>
    <col min="5" max="5" width="9.140625" style="14"/>
    <col min="6" max="6" width="25" customWidth="1"/>
  </cols>
  <sheetData>
    <row r="1" spans="1:6" s="2" customFormat="1" ht="27.75" customHeight="1" x14ac:dyDescent="0.2">
      <c r="A1" s="100" t="s">
        <v>41</v>
      </c>
      <c r="B1" s="100"/>
      <c r="C1" s="100"/>
      <c r="D1" s="99" t="s">
        <v>3</v>
      </c>
      <c r="E1" s="13"/>
    </row>
    <row r="2" spans="1:6" s="2" customFormat="1" ht="20.25" customHeight="1" thickBot="1" x14ac:dyDescent="0.25">
      <c r="A2" s="101" t="s">
        <v>19</v>
      </c>
      <c r="B2" s="102"/>
      <c r="C2" s="102"/>
      <c r="D2" s="76"/>
      <c r="E2" s="13"/>
    </row>
    <row r="3" spans="1:6" ht="32.25" thickBot="1" x14ac:dyDescent="0.25">
      <c r="A3" s="17" t="s">
        <v>9</v>
      </c>
      <c r="B3" s="15"/>
      <c r="C3" s="15" t="s">
        <v>14</v>
      </c>
      <c r="D3" s="15" t="s">
        <v>15</v>
      </c>
      <c r="E3" s="15" t="s">
        <v>29</v>
      </c>
      <c r="F3" s="15" t="s">
        <v>32</v>
      </c>
    </row>
    <row r="4" spans="1:6" ht="16.5" thickBot="1" x14ac:dyDescent="0.25">
      <c r="A4" s="28">
        <v>1</v>
      </c>
      <c r="B4" s="39" t="s">
        <v>38</v>
      </c>
      <c r="C4" s="26" t="s">
        <v>16</v>
      </c>
      <c r="D4" s="21"/>
      <c r="E4" s="25">
        <v>2</v>
      </c>
      <c r="F4" s="12">
        <f t="shared" ref="F4:F10" si="0">D4*E4</f>
        <v>0</v>
      </c>
    </row>
    <row r="5" spans="1:6" ht="16.5" thickBot="1" x14ac:dyDescent="0.25">
      <c r="A5" s="28">
        <v>2</v>
      </c>
      <c r="B5" s="39" t="s">
        <v>39</v>
      </c>
      <c r="C5" s="26" t="s">
        <v>16</v>
      </c>
      <c r="D5" s="21"/>
      <c r="E5" s="25">
        <v>4</v>
      </c>
      <c r="F5" s="12">
        <f t="shared" si="0"/>
        <v>0</v>
      </c>
    </row>
    <row r="6" spans="1:6" ht="16.5" thickBot="1" x14ac:dyDescent="0.25">
      <c r="A6" s="28">
        <v>3</v>
      </c>
      <c r="B6" s="60" t="s">
        <v>17</v>
      </c>
      <c r="C6" s="26" t="s">
        <v>16</v>
      </c>
      <c r="D6" s="21"/>
      <c r="E6" s="25">
        <v>50</v>
      </c>
      <c r="F6" s="12">
        <f t="shared" si="0"/>
        <v>0</v>
      </c>
    </row>
    <row r="7" spans="1:6" ht="16.5" thickBot="1" x14ac:dyDescent="0.25">
      <c r="A7" s="28">
        <v>4</v>
      </c>
      <c r="B7" s="60" t="s">
        <v>18</v>
      </c>
      <c r="C7" s="26" t="s">
        <v>16</v>
      </c>
      <c r="D7" s="21"/>
      <c r="E7" s="25">
        <v>600</v>
      </c>
      <c r="F7" s="12">
        <f t="shared" si="0"/>
        <v>0</v>
      </c>
    </row>
    <row r="8" spans="1:6" ht="16.5" thickBot="1" x14ac:dyDescent="0.25">
      <c r="A8" s="28">
        <v>5</v>
      </c>
      <c r="B8" s="39" t="s">
        <v>40</v>
      </c>
      <c r="C8" s="26" t="s">
        <v>16</v>
      </c>
      <c r="D8" s="21"/>
      <c r="E8" s="25">
        <v>4</v>
      </c>
      <c r="F8" s="12">
        <f t="shared" si="0"/>
        <v>0</v>
      </c>
    </row>
    <row r="9" spans="1:6" ht="16.5" thickBot="1" x14ac:dyDescent="0.25">
      <c r="A9" s="28">
        <v>6</v>
      </c>
      <c r="B9" s="39" t="s">
        <v>52</v>
      </c>
      <c r="C9" s="26" t="s">
        <v>16</v>
      </c>
      <c r="D9" s="21"/>
      <c r="E9" s="25">
        <v>5</v>
      </c>
      <c r="F9" s="12">
        <f t="shared" si="0"/>
        <v>0</v>
      </c>
    </row>
    <row r="10" spans="1:6" ht="16.5" thickBot="1" x14ac:dyDescent="0.25">
      <c r="A10" s="28">
        <v>7</v>
      </c>
      <c r="B10" s="57" t="s">
        <v>70</v>
      </c>
      <c r="C10" s="26" t="s">
        <v>16</v>
      </c>
      <c r="D10" s="58"/>
      <c r="E10" s="25">
        <v>3</v>
      </c>
      <c r="F10" s="12">
        <f t="shared" si="0"/>
        <v>0</v>
      </c>
    </row>
    <row r="11" spans="1:6" ht="24.95" customHeight="1" thickBot="1" x14ac:dyDescent="0.25">
      <c r="A11" s="28">
        <v>8</v>
      </c>
      <c r="B11" s="26" t="s">
        <v>53</v>
      </c>
      <c r="C11" s="18"/>
      <c r="D11" s="18"/>
      <c r="E11" s="18"/>
      <c r="F11" s="16">
        <f>SUM(F4:F10)</f>
        <v>0</v>
      </c>
    </row>
    <row r="13" spans="1:6" ht="14.25" x14ac:dyDescent="0.2">
      <c r="B13" s="52"/>
    </row>
  </sheetData>
  <mergeCells count="3">
    <mergeCell ref="D1:D2"/>
    <mergeCell ref="A1:C1"/>
    <mergeCell ref="A2:C2"/>
  </mergeCells>
  <phoneticPr fontId="0" type="noConversion"/>
  <hyperlinks>
    <hyperlink ref="D1" location="שער!A1" display="חזור לעמוד השער" xr:uid="{E9831403-6BFB-47D1-A006-B810FD06A80E}"/>
  </hyperlinks>
  <printOptions horizontalCentered="1"/>
  <pageMargins left="0.15748031496063" right="0.36" top="1.65" bottom="0.98425196850393704" header="0.511811023622047" footer="0.511811023622047"/>
  <pageSetup paperSize="9" scale="68" orientation="portrait"/>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1A6F7-75FB-42C2-9C59-71E26433334B}">
  <dimension ref="A1:G8"/>
  <sheetViews>
    <sheetView rightToLeft="1" workbookViewId="0">
      <selection sqref="A1:F1"/>
    </sheetView>
  </sheetViews>
  <sheetFormatPr defaultRowHeight="12.75" x14ac:dyDescent="0.2"/>
  <cols>
    <col min="1" max="1" width="5.42578125" style="14" customWidth="1"/>
    <col min="2" max="2" width="46.5703125" bestFit="1" customWidth="1"/>
    <col min="3" max="3" width="28" customWidth="1"/>
    <col min="4" max="4" width="19.85546875" customWidth="1"/>
    <col min="5" max="5" width="24.7109375" customWidth="1"/>
    <col min="6" max="6" width="25.140625" customWidth="1"/>
  </cols>
  <sheetData>
    <row r="1" spans="1:7" ht="15.75" x14ac:dyDescent="0.2">
      <c r="A1" s="100" t="s">
        <v>44</v>
      </c>
      <c r="B1" s="100"/>
      <c r="C1" s="100"/>
      <c r="D1" s="100"/>
      <c r="E1" s="100"/>
      <c r="F1" s="100"/>
      <c r="G1" s="99" t="s">
        <v>3</v>
      </c>
    </row>
    <row r="2" spans="1:7" ht="13.5" thickBot="1" x14ac:dyDescent="0.25">
      <c r="A2" s="103" t="s">
        <v>21</v>
      </c>
      <c r="B2" s="104"/>
      <c r="C2" s="104"/>
      <c r="D2" s="104"/>
      <c r="E2" s="104"/>
      <c r="F2" s="105"/>
      <c r="G2" s="76"/>
    </row>
    <row r="3" spans="1:7" ht="32.25" thickBot="1" x14ac:dyDescent="0.25">
      <c r="A3" s="19" t="s">
        <v>9</v>
      </c>
      <c r="B3" s="32" t="s">
        <v>22</v>
      </c>
      <c r="C3" s="33" t="s">
        <v>23</v>
      </c>
      <c r="D3" s="34" t="s">
        <v>24</v>
      </c>
      <c r="E3" s="35" t="s">
        <v>0</v>
      </c>
      <c r="F3" s="33" t="s">
        <v>25</v>
      </c>
    </row>
    <row r="4" spans="1:7" ht="16.5" thickBot="1" x14ac:dyDescent="0.25">
      <c r="A4" s="40">
        <v>1</v>
      </c>
      <c r="B4" s="29" t="s">
        <v>56</v>
      </c>
      <c r="C4" s="26" t="s">
        <v>66</v>
      </c>
      <c r="D4" s="10">
        <f>'רכש SIEM'!H9</f>
        <v>0</v>
      </c>
      <c r="E4" s="25">
        <f>שער!C10</f>
        <v>3.34</v>
      </c>
      <c r="F4" s="30">
        <f>D4*E4</f>
        <v>0</v>
      </c>
    </row>
    <row r="5" spans="1:7" ht="16.5" thickBot="1" x14ac:dyDescent="0.25">
      <c r="A5" s="40">
        <v>2</v>
      </c>
      <c r="B5" s="29" t="s">
        <v>26</v>
      </c>
      <c r="C5" s="26" t="s">
        <v>67</v>
      </c>
      <c r="D5" s="51">
        <f>'הקמת SIEM'!D7</f>
        <v>0</v>
      </c>
      <c r="E5" s="25">
        <v>1</v>
      </c>
      <c r="F5" s="30">
        <f t="shared" ref="F5:F7" si="0">D5*E5</f>
        <v>0</v>
      </c>
    </row>
    <row r="6" spans="1:7" ht="16.5" thickBot="1" x14ac:dyDescent="0.25">
      <c r="A6" s="40">
        <v>3</v>
      </c>
      <c r="B6" s="29" t="s">
        <v>51</v>
      </c>
      <c r="C6" s="26" t="s">
        <v>68</v>
      </c>
      <c r="D6" s="51">
        <f>'הקמת SIEM'!E7</f>
        <v>0</v>
      </c>
      <c r="E6" s="25">
        <v>1</v>
      </c>
      <c r="F6" s="30">
        <f t="shared" si="0"/>
        <v>0</v>
      </c>
    </row>
    <row r="7" spans="1:7" ht="16.5" thickBot="1" x14ac:dyDescent="0.25">
      <c r="A7" s="40">
        <v>4</v>
      </c>
      <c r="B7" s="29" t="s">
        <v>57</v>
      </c>
      <c r="C7" s="26" t="s">
        <v>71</v>
      </c>
      <c r="D7" s="51">
        <f>שוטף!F11</f>
        <v>0</v>
      </c>
      <c r="E7" s="25">
        <v>1</v>
      </c>
      <c r="F7" s="30">
        <f t="shared" si="0"/>
        <v>0</v>
      </c>
    </row>
    <row r="8" spans="1:7" ht="23.25" thickBot="1" x14ac:dyDescent="0.25">
      <c r="A8" s="40">
        <v>5</v>
      </c>
      <c r="B8" s="38" t="s">
        <v>33</v>
      </c>
      <c r="C8" s="36"/>
      <c r="D8" s="37"/>
      <c r="E8" s="37"/>
      <c r="F8" s="31">
        <f>SUM(F4:F7)</f>
        <v>0</v>
      </c>
    </row>
  </sheetData>
  <mergeCells count="3">
    <mergeCell ref="A1:F1"/>
    <mergeCell ref="G1:G2"/>
    <mergeCell ref="A2:F2"/>
  </mergeCells>
  <phoneticPr fontId="27" type="noConversion"/>
  <hyperlinks>
    <hyperlink ref="G1" location="שער!A1" display="חזור לעמוד השער" xr:uid="{699D6E97-DD2B-401B-A3ED-055338E95DC1}"/>
  </hyperlink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2</vt:i4>
      </vt:variant>
    </vt:vector>
  </HeadingPairs>
  <TitlesOfParts>
    <vt:vector size="7" baseType="lpstr">
      <vt:lpstr>שער</vt:lpstr>
      <vt:lpstr>רכש SIEM</vt:lpstr>
      <vt:lpstr>הקמת SIEM</vt:lpstr>
      <vt:lpstr>שוטף</vt:lpstr>
      <vt:lpstr>TCO</vt:lpstr>
      <vt:lpstr>'רכש SIEM'!WPrint_Area_W</vt:lpstr>
      <vt:lpstr>שער!WPrint_Area_W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2024-06-27T11:59:58Z</dcterms:created>
  <dcterms:modified xsi:type="dcterms:W3CDTF">2025-09-18T05:39:07Z</dcterms:modified>
</cp:coreProperties>
</file>